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Walter vomSaal</author>
  </authors>
  <commentList>
    <comment ref="E14" authorId="0">
      <text>
        <r>
          <rPr>
            <b/>
            <sz val="8"/>
            <rFont val="Tahoma"/>
            <family val="0"/>
          </rPr>
          <t xml:space="preserve">Try entering these values of age, annual, %, start:
0, 500, 8, 0
0,500,8,4000
22,3000,8,3000 but then increase annual to 4000 at age 30, 5000 at age 40, 6000 at age 50
change starting age to 50.
MORAL: START EARLY!!!!
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For an initial demo, set the values of starting age, annual contribution, annual % increase, and starting amount to:
0, 1000, 8, 0
</t>
        </r>
        <r>
          <rPr>
            <sz val="8"/>
            <rFont val="Tahoma"/>
            <family val="0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0"/>
          </rPr>
          <t xml:space="preserve">
                          </t>
        </r>
        <r>
          <rPr>
            <b/>
            <sz val="20"/>
            <rFont val="Tahoma"/>
            <family val="2"/>
          </rPr>
          <t xml:space="preserve">         START     EARLY
                      and you, too,
           CAN  BE  A  MILLIONAIRE!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<sst xmlns="http://schemas.openxmlformats.org/spreadsheetml/2006/main" count="48" uniqueCount="35">
  <si>
    <t>definitions</t>
  </si>
  <si>
    <t>fixed benefit plans</t>
  </si>
  <si>
    <t>fixed contribution plans</t>
  </si>
  <si>
    <t>vesting</t>
  </si>
  <si>
    <t>IRAs, TSAs, TDAs, tax deferred plans, Roth IRAs</t>
  </si>
  <si>
    <t>age</t>
  </si>
  <si>
    <t>%</t>
  </si>
  <si>
    <t>annual</t>
  </si>
  <si>
    <t>increase</t>
  </si>
  <si>
    <t>cumulative</t>
  </si>
  <si>
    <t>amount</t>
  </si>
  <si>
    <t>annual contribution</t>
  </si>
  <si>
    <t>starting amount:</t>
  </si>
  <si>
    <t>annual contribution:</t>
  </si>
  <si>
    <t>annual % increase:</t>
  </si>
  <si>
    <t>contri-</t>
  </si>
  <si>
    <t>bution</t>
  </si>
  <si>
    <t>contrib</t>
  </si>
  <si>
    <t>salary set-aside or contribution to retirement plan</t>
  </si>
  <si>
    <t>salary</t>
  </si>
  <si>
    <t>your %</t>
  </si>
  <si>
    <t>company %</t>
  </si>
  <si>
    <t xml:space="preserve">RETIREMENT CALCULATOR: </t>
  </si>
  <si>
    <t>calculation of contributions and values</t>
  </si>
  <si>
    <t>Walter vom Saal, 12/5/05</t>
  </si>
  <si>
    <t>Retirement Concepts</t>
  </si>
  <si>
    <t>highlilght value at age:</t>
  </si>
  <si>
    <t>type numbers into colored boxes, then press ENTER</t>
  </si>
  <si>
    <t xml:space="preserve">annual contribution: </t>
  </si>
  <si>
    <t xml:space="preserve">annual % increase: </t>
  </si>
  <si>
    <t xml:space="preserve">starting age: </t>
  </si>
  <si>
    <t>try these!</t>
  </si>
  <si>
    <t xml:space="preserve">starting amount: </t>
  </si>
  <si>
    <t xml:space="preserve"> initial setting</t>
  </si>
  <si>
    <t>WHAT'S THE POINT??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</si>
</sst>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20"/>
      <name val="Tahoma"/>
      <family val="2"/>
    </font>
    <font>
      <sz val="10"/>
      <color indexed="10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Vertical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3" borderId="2" xfId="0" applyNumberFormat="1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5" xfId="0" applyBorder="1" applyAlignment="1">
      <alignment/>
    </xf>
    <xf numFmtId="164" fontId="3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6" borderId="6" xfId="0" applyFont="1" applyFill="1" applyBorder="1" applyAlignment="1">
      <alignment/>
    </xf>
    <xf numFmtId="0" fontId="7" fillId="6" borderId="7" xfId="0" applyFont="1" applyFill="1" applyBorder="1" applyAlignment="1">
      <alignment/>
    </xf>
    <xf numFmtId="164" fontId="7" fillId="6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E5" sqref="E5"/>
    </sheetView>
  </sheetViews>
  <sheetFormatPr defaultColWidth="9.140625" defaultRowHeight="12.75"/>
  <cols>
    <col min="1" max="1" width="4.140625" style="0" customWidth="1"/>
    <col min="2" max="2" width="7.421875" style="0" customWidth="1"/>
    <col min="3" max="4" width="11.28125" style="0" customWidth="1"/>
    <col min="5" max="5" width="11.28125" style="9" customWidth="1"/>
    <col min="6" max="6" width="4.28125" style="0" customWidth="1"/>
    <col min="7" max="7" width="6.421875" style="17" customWidth="1"/>
    <col min="8" max="9" width="10.140625" style="17" customWidth="1"/>
    <col min="10" max="10" width="11.28125" style="9" customWidth="1"/>
    <col min="11" max="11" width="4.28125" style="0" customWidth="1"/>
    <col min="12" max="12" width="5.57421875" style="17" customWidth="1"/>
    <col min="13" max="14" width="9.140625" style="17" customWidth="1"/>
    <col min="15" max="15" width="11.28125" style="9" customWidth="1"/>
    <col min="16" max="16" width="4.28125" style="0" customWidth="1"/>
  </cols>
  <sheetData>
    <row r="1" spans="2:16" ht="12.75">
      <c r="B1" s="2" t="s">
        <v>25</v>
      </c>
      <c r="E1" s="16" t="s">
        <v>34</v>
      </c>
      <c r="F1" s="13"/>
      <c r="G1" s="7"/>
      <c r="H1" s="7" t="s">
        <v>7</v>
      </c>
      <c r="I1" s="7" t="s">
        <v>6</v>
      </c>
      <c r="J1" s="7" t="s">
        <v>9</v>
      </c>
      <c r="K1" s="13"/>
      <c r="L1" s="7"/>
      <c r="M1" s="7" t="s">
        <v>7</v>
      </c>
      <c r="N1" s="7" t="s">
        <v>6</v>
      </c>
      <c r="O1" s="7" t="s">
        <v>9</v>
      </c>
      <c r="P1" s="13"/>
    </row>
    <row r="2" spans="2:16" ht="12.75">
      <c r="B2" t="s">
        <v>24</v>
      </c>
      <c r="E2" s="16"/>
      <c r="F2" s="13"/>
      <c r="G2" s="8" t="s">
        <v>5</v>
      </c>
      <c r="H2" s="8" t="s">
        <v>17</v>
      </c>
      <c r="I2" s="8" t="s">
        <v>8</v>
      </c>
      <c r="J2" s="8" t="s">
        <v>10</v>
      </c>
      <c r="K2" s="13"/>
      <c r="L2" s="8" t="s">
        <v>5</v>
      </c>
      <c r="M2" s="8" t="s">
        <v>17</v>
      </c>
      <c r="N2" s="8" t="s">
        <v>8</v>
      </c>
      <c r="O2" s="8" t="s">
        <v>10</v>
      </c>
      <c r="P2" s="13"/>
    </row>
    <row r="3" spans="2:16" ht="12.75">
      <c r="B3" t="s">
        <v>0</v>
      </c>
      <c r="E3" s="16"/>
      <c r="F3" s="13"/>
      <c r="G3" s="17">
        <f>B29+1</f>
        <v>11</v>
      </c>
      <c r="H3" s="17">
        <f>C29</f>
        <v>1000</v>
      </c>
      <c r="I3" s="17">
        <f>$D$14</f>
        <v>8</v>
      </c>
      <c r="J3" s="9">
        <f>(E29+H3)*(1+I3/100)</f>
        <v>17977.12646023724</v>
      </c>
      <c r="K3" s="13"/>
      <c r="L3" s="17">
        <f>G30+1</f>
        <v>39</v>
      </c>
      <c r="M3" s="17">
        <f>H30</f>
        <v>1000</v>
      </c>
      <c r="N3" s="17">
        <f aca="true" t="shared" si="0" ref="N3:N29">$D$14</f>
        <v>8</v>
      </c>
      <c r="O3" s="9">
        <f>(J30+M3)*(1+N3/100)</f>
        <v>156170.58249387075</v>
      </c>
      <c r="P3" s="13"/>
    </row>
    <row r="4" spans="2:16" ht="12.75">
      <c r="B4" t="s">
        <v>1</v>
      </c>
      <c r="F4" s="13"/>
      <c r="G4" s="17">
        <f>G3+1</f>
        <v>12</v>
      </c>
      <c r="H4" s="17">
        <f>H3</f>
        <v>1000</v>
      </c>
      <c r="I4" s="17">
        <f aca="true" t="shared" si="1" ref="I4:I30">$D$14</f>
        <v>8</v>
      </c>
      <c r="J4" s="9">
        <f aca="true" t="shared" si="2" ref="J4:J28">J3*(1+I4/100)</f>
        <v>19415.29657705622</v>
      </c>
      <c r="K4" s="13"/>
      <c r="L4" s="17">
        <f>L3+1</f>
        <v>40</v>
      </c>
      <c r="M4" s="17">
        <f>M3</f>
        <v>1000</v>
      </c>
      <c r="N4" s="17">
        <f t="shared" si="0"/>
        <v>8</v>
      </c>
      <c r="O4" s="9">
        <f aca="true" t="shared" si="3" ref="O4:O29">O3*(1+N4/100)</f>
        <v>168664.22909338042</v>
      </c>
      <c r="P4" s="13"/>
    </row>
    <row r="5" spans="2:16" ht="12.75">
      <c r="B5" t="s">
        <v>2</v>
      </c>
      <c r="F5" s="13"/>
      <c r="G5" s="17">
        <f aca="true" t="shared" si="4" ref="G5:G28">G4+1</f>
        <v>13</v>
      </c>
      <c r="H5" s="17">
        <f aca="true" t="shared" si="5" ref="H5:H30">H4</f>
        <v>1000</v>
      </c>
      <c r="I5" s="17">
        <f t="shared" si="1"/>
        <v>8</v>
      </c>
      <c r="J5" s="9">
        <f t="shared" si="2"/>
        <v>20968.520303220717</v>
      </c>
      <c r="K5" s="13"/>
      <c r="L5" s="17">
        <f aca="true" t="shared" si="6" ref="L5:L27">L4+1</f>
        <v>41</v>
      </c>
      <c r="M5" s="17">
        <f aca="true" t="shared" si="7" ref="M5:M29">M4</f>
        <v>1000</v>
      </c>
      <c r="N5" s="17">
        <f t="shared" si="0"/>
        <v>8</v>
      </c>
      <c r="O5" s="9">
        <f t="shared" si="3"/>
        <v>182157.36742085087</v>
      </c>
      <c r="P5" s="13"/>
    </row>
    <row r="6" spans="2:16" ht="12.75">
      <c r="B6" t="s">
        <v>3</v>
      </c>
      <c r="F6" s="13"/>
      <c r="G6" s="17">
        <f t="shared" si="4"/>
        <v>14</v>
      </c>
      <c r="H6" s="17">
        <f t="shared" si="5"/>
        <v>1000</v>
      </c>
      <c r="I6" s="17">
        <f t="shared" si="1"/>
        <v>8</v>
      </c>
      <c r="J6" s="9">
        <f t="shared" si="2"/>
        <v>22646.001927478377</v>
      </c>
      <c r="K6" s="13"/>
      <c r="L6" s="17">
        <f t="shared" si="6"/>
        <v>42</v>
      </c>
      <c r="M6" s="17">
        <f t="shared" si="7"/>
        <v>1000</v>
      </c>
      <c r="N6" s="17">
        <f t="shared" si="0"/>
        <v>8</v>
      </c>
      <c r="O6" s="9">
        <f t="shared" si="3"/>
        <v>196729.95681451896</v>
      </c>
      <c r="P6" s="13"/>
    </row>
    <row r="7" spans="2:16" ht="12.75">
      <c r="B7" t="s">
        <v>4</v>
      </c>
      <c r="F7" s="13"/>
      <c r="G7" s="17">
        <f t="shared" si="4"/>
        <v>15</v>
      </c>
      <c r="H7" s="17">
        <f t="shared" si="5"/>
        <v>1000</v>
      </c>
      <c r="I7" s="17">
        <f t="shared" si="1"/>
        <v>8</v>
      </c>
      <c r="J7" s="9">
        <f t="shared" si="2"/>
        <v>24457.68208167665</v>
      </c>
      <c r="K7" s="13"/>
      <c r="L7" s="17">
        <f t="shared" si="6"/>
        <v>43</v>
      </c>
      <c r="M7" s="17">
        <f t="shared" si="7"/>
        <v>1000</v>
      </c>
      <c r="N7" s="17">
        <f t="shared" si="0"/>
        <v>8</v>
      </c>
      <c r="O7" s="9">
        <f t="shared" si="3"/>
        <v>212468.35335968048</v>
      </c>
      <c r="P7" s="13"/>
    </row>
    <row r="8" spans="6:16" ht="12.75">
      <c r="F8" s="13"/>
      <c r="G8" s="17">
        <f t="shared" si="4"/>
        <v>16</v>
      </c>
      <c r="H8" s="17">
        <f t="shared" si="5"/>
        <v>1000</v>
      </c>
      <c r="I8" s="17">
        <f t="shared" si="1"/>
        <v>8</v>
      </c>
      <c r="J8" s="9">
        <f t="shared" si="2"/>
        <v>26414.29664821078</v>
      </c>
      <c r="K8" s="13"/>
      <c r="L8" s="17">
        <f t="shared" si="6"/>
        <v>44</v>
      </c>
      <c r="M8" s="17">
        <f t="shared" si="7"/>
        <v>1000</v>
      </c>
      <c r="N8" s="17">
        <f t="shared" si="0"/>
        <v>8</v>
      </c>
      <c r="O8" s="9">
        <f t="shared" si="3"/>
        <v>229465.82162845493</v>
      </c>
      <c r="P8" s="13"/>
    </row>
    <row r="9" spans="1:16" ht="12.75">
      <c r="A9" t="s">
        <v>22</v>
      </c>
      <c r="F9" s="13"/>
      <c r="G9" s="17">
        <f t="shared" si="4"/>
        <v>17</v>
      </c>
      <c r="H9" s="17">
        <f t="shared" si="5"/>
        <v>1000</v>
      </c>
      <c r="I9" s="17">
        <f t="shared" si="1"/>
        <v>8</v>
      </c>
      <c r="J9" s="9">
        <f t="shared" si="2"/>
        <v>28527.440380067645</v>
      </c>
      <c r="K9" s="13"/>
      <c r="L9" s="17">
        <f t="shared" si="6"/>
        <v>45</v>
      </c>
      <c r="M9" s="17">
        <f t="shared" si="7"/>
        <v>1000</v>
      </c>
      <c r="N9" s="17">
        <f t="shared" si="0"/>
        <v>8</v>
      </c>
      <c r="O9" s="9">
        <f t="shared" si="3"/>
        <v>247823.08735873134</v>
      </c>
      <c r="P9" s="13"/>
    </row>
    <row r="10" spans="3:16" ht="12.75">
      <c r="C10" t="s">
        <v>23</v>
      </c>
      <c r="F10" s="13"/>
      <c r="G10" s="17">
        <f t="shared" si="4"/>
        <v>18</v>
      </c>
      <c r="H10" s="17">
        <f>H9</f>
        <v>1000</v>
      </c>
      <c r="I10" s="17">
        <f t="shared" si="1"/>
        <v>8</v>
      </c>
      <c r="J10" s="9">
        <f t="shared" si="2"/>
        <v>30809.63561047306</v>
      </c>
      <c r="K10" s="13"/>
      <c r="L10" s="17">
        <f t="shared" si="6"/>
        <v>46</v>
      </c>
      <c r="M10" s="17">
        <f t="shared" si="7"/>
        <v>1000</v>
      </c>
      <c r="N10" s="17">
        <f t="shared" si="0"/>
        <v>8</v>
      </c>
      <c r="O10" s="9">
        <f t="shared" si="3"/>
        <v>267648.93434742984</v>
      </c>
      <c r="P10" s="13"/>
    </row>
    <row r="11" spans="1:16" ht="12.75">
      <c r="A11" s="21" t="s">
        <v>27</v>
      </c>
      <c r="B11" s="22"/>
      <c r="C11" s="22"/>
      <c r="D11" s="22"/>
      <c r="E11" s="23"/>
      <c r="F11" s="13"/>
      <c r="G11" s="17">
        <f t="shared" si="4"/>
        <v>19</v>
      </c>
      <c r="H11" s="17">
        <f t="shared" si="5"/>
        <v>1000</v>
      </c>
      <c r="I11" s="17">
        <f t="shared" si="1"/>
        <v>8</v>
      </c>
      <c r="J11" s="9">
        <f t="shared" si="2"/>
        <v>33274.40645931091</v>
      </c>
      <c r="K11" s="13"/>
      <c r="L11" s="17">
        <f t="shared" si="6"/>
        <v>47</v>
      </c>
      <c r="M11" s="17">
        <f t="shared" si="7"/>
        <v>1000</v>
      </c>
      <c r="N11" s="17">
        <f t="shared" si="0"/>
        <v>8</v>
      </c>
      <c r="O11" s="9">
        <f t="shared" si="3"/>
        <v>289060.8490952242</v>
      </c>
      <c r="P11" s="13"/>
    </row>
    <row r="12" spans="1:16" ht="12.75">
      <c r="A12" s="4" t="s">
        <v>30</v>
      </c>
      <c r="B12" s="3"/>
      <c r="C12" s="14"/>
      <c r="D12" s="20">
        <v>0</v>
      </c>
      <c r="E12" s="15" t="s">
        <v>33</v>
      </c>
      <c r="F12" s="13"/>
      <c r="G12" s="17">
        <f t="shared" si="4"/>
        <v>20</v>
      </c>
      <c r="H12" s="17">
        <f t="shared" si="5"/>
        <v>1000</v>
      </c>
      <c r="I12" s="17">
        <f t="shared" si="1"/>
        <v>8</v>
      </c>
      <c r="J12" s="9">
        <f t="shared" si="2"/>
        <v>35936.35897605578</v>
      </c>
      <c r="K12" s="13"/>
      <c r="L12" s="17">
        <f t="shared" si="6"/>
        <v>48</v>
      </c>
      <c r="M12" s="17">
        <f t="shared" si="7"/>
        <v>1000</v>
      </c>
      <c r="N12" s="17">
        <f t="shared" si="0"/>
        <v>8</v>
      </c>
      <c r="O12" s="9">
        <f t="shared" si="3"/>
        <v>312185.7170228422</v>
      </c>
      <c r="P12" s="13"/>
    </row>
    <row r="13" spans="1:16" ht="12.75">
      <c r="A13" s="4" t="s">
        <v>28</v>
      </c>
      <c r="B13" s="3" t="s">
        <v>13</v>
      </c>
      <c r="C13" s="14"/>
      <c r="D13" s="18">
        <v>1000</v>
      </c>
      <c r="F13" s="13"/>
      <c r="G13" s="17">
        <f t="shared" si="4"/>
        <v>21</v>
      </c>
      <c r="H13" s="17">
        <f t="shared" si="5"/>
        <v>1000</v>
      </c>
      <c r="I13" s="17">
        <f t="shared" si="1"/>
        <v>8</v>
      </c>
      <c r="J13" s="9">
        <f t="shared" si="2"/>
        <v>38811.267694140246</v>
      </c>
      <c r="K13" s="13"/>
      <c r="L13" s="17">
        <f t="shared" si="6"/>
        <v>49</v>
      </c>
      <c r="M13" s="17">
        <f t="shared" si="7"/>
        <v>1000</v>
      </c>
      <c r="N13" s="17">
        <f t="shared" si="0"/>
        <v>8</v>
      </c>
      <c r="O13" s="9">
        <f t="shared" si="3"/>
        <v>337160.5743846696</v>
      </c>
      <c r="P13" s="13"/>
    </row>
    <row r="14" spans="1:16" ht="12.75">
      <c r="A14" s="4" t="s">
        <v>29</v>
      </c>
      <c r="B14" s="3" t="s">
        <v>14</v>
      </c>
      <c r="C14" s="14"/>
      <c r="D14" s="18">
        <v>8</v>
      </c>
      <c r="E14" s="15" t="s">
        <v>31</v>
      </c>
      <c r="F14" s="13"/>
      <c r="G14" s="17">
        <f t="shared" si="4"/>
        <v>22</v>
      </c>
      <c r="H14" s="17">
        <f t="shared" si="5"/>
        <v>1000</v>
      </c>
      <c r="I14" s="17">
        <f t="shared" si="1"/>
        <v>8</v>
      </c>
      <c r="J14" s="9">
        <f t="shared" si="2"/>
        <v>41916.16910967147</v>
      </c>
      <c r="K14" s="13"/>
      <c r="L14" s="17">
        <f t="shared" si="6"/>
        <v>50</v>
      </c>
      <c r="M14" s="17">
        <f t="shared" si="7"/>
        <v>1000</v>
      </c>
      <c r="N14" s="17">
        <f t="shared" si="0"/>
        <v>8</v>
      </c>
      <c r="O14" s="9">
        <f t="shared" si="3"/>
        <v>364133.42033544317</v>
      </c>
      <c r="P14" s="13"/>
    </row>
    <row r="15" spans="1:16" ht="12.75">
      <c r="A15" s="4" t="s">
        <v>32</v>
      </c>
      <c r="B15" s="3" t="s">
        <v>12</v>
      </c>
      <c r="C15" s="14"/>
      <c r="D15" s="19">
        <v>0</v>
      </c>
      <c r="F15" s="13"/>
      <c r="G15" s="17">
        <f t="shared" si="4"/>
        <v>23</v>
      </c>
      <c r="H15" s="17">
        <f t="shared" si="5"/>
        <v>1000</v>
      </c>
      <c r="I15" s="17">
        <f t="shared" si="1"/>
        <v>8</v>
      </c>
      <c r="J15" s="9">
        <f t="shared" si="2"/>
        <v>45269.46263844519</v>
      </c>
      <c r="K15" s="13"/>
      <c r="L15" s="17">
        <f t="shared" si="6"/>
        <v>51</v>
      </c>
      <c r="M15" s="17">
        <f t="shared" si="7"/>
        <v>1000</v>
      </c>
      <c r="N15" s="17">
        <f t="shared" si="0"/>
        <v>8</v>
      </c>
      <c r="O15" s="9">
        <f t="shared" si="3"/>
        <v>393264.0939622786</v>
      </c>
      <c r="P15" s="13"/>
    </row>
    <row r="16" spans="1:16" ht="12.75">
      <c r="A16" s="13"/>
      <c r="B16" s="6"/>
      <c r="C16" s="6" t="s">
        <v>7</v>
      </c>
      <c r="D16" s="6"/>
      <c r="E16" s="10"/>
      <c r="F16" s="13"/>
      <c r="G16" s="17">
        <f t="shared" si="4"/>
        <v>24</v>
      </c>
      <c r="H16" s="17">
        <f t="shared" si="5"/>
        <v>1000</v>
      </c>
      <c r="I16" s="17">
        <f t="shared" si="1"/>
        <v>8</v>
      </c>
      <c r="J16" s="9">
        <f t="shared" si="2"/>
        <v>48891.01964952081</v>
      </c>
      <c r="K16" s="13"/>
      <c r="L16" s="17">
        <f t="shared" si="6"/>
        <v>52</v>
      </c>
      <c r="M16" s="17">
        <f t="shared" si="7"/>
        <v>1000</v>
      </c>
      <c r="N16" s="17">
        <f t="shared" si="0"/>
        <v>8</v>
      </c>
      <c r="O16" s="9">
        <f t="shared" si="3"/>
        <v>424725.22147926094</v>
      </c>
      <c r="P16" s="13"/>
    </row>
    <row r="17" spans="1:16" ht="12.75">
      <c r="A17" s="13"/>
      <c r="B17" s="7"/>
      <c r="C17" s="7" t="s">
        <v>15</v>
      </c>
      <c r="D17" s="7" t="s">
        <v>6</v>
      </c>
      <c r="E17" s="11" t="s">
        <v>9</v>
      </c>
      <c r="F17" s="13"/>
      <c r="G17" s="17">
        <f aca="true" t="shared" si="8" ref="G17:G30">G16+1</f>
        <v>25</v>
      </c>
      <c r="H17" s="17">
        <f t="shared" si="5"/>
        <v>1000</v>
      </c>
      <c r="I17" s="17">
        <f t="shared" si="1"/>
        <v>8</v>
      </c>
      <c r="J17" s="9">
        <f aca="true" t="shared" si="9" ref="J17:J30">J16*(1+I17/100)</f>
        <v>52802.30122148248</v>
      </c>
      <c r="K17" s="13"/>
      <c r="L17" s="17">
        <f t="shared" si="6"/>
        <v>53</v>
      </c>
      <c r="M17" s="17">
        <f t="shared" si="7"/>
        <v>1000</v>
      </c>
      <c r="N17" s="17">
        <f t="shared" si="0"/>
        <v>8</v>
      </c>
      <c r="O17" s="9">
        <f t="shared" si="3"/>
        <v>458703.23919760186</v>
      </c>
      <c r="P17" s="13"/>
    </row>
    <row r="18" spans="1:16" ht="12.75">
      <c r="A18" s="13"/>
      <c r="B18" s="8" t="s">
        <v>5</v>
      </c>
      <c r="C18" s="8" t="s">
        <v>16</v>
      </c>
      <c r="D18" s="8" t="s">
        <v>8</v>
      </c>
      <c r="E18" s="12" t="s">
        <v>10</v>
      </c>
      <c r="F18" s="13"/>
      <c r="G18" s="17">
        <f t="shared" si="8"/>
        <v>26</v>
      </c>
      <c r="H18" s="17">
        <f t="shared" si="5"/>
        <v>1000</v>
      </c>
      <c r="I18" s="17">
        <f t="shared" si="1"/>
        <v>8</v>
      </c>
      <c r="J18" s="9">
        <f t="shared" si="9"/>
        <v>57026.48531920108</v>
      </c>
      <c r="K18" s="13"/>
      <c r="L18" s="17">
        <f t="shared" si="6"/>
        <v>54</v>
      </c>
      <c r="M18" s="17">
        <f t="shared" si="7"/>
        <v>1000</v>
      </c>
      <c r="N18" s="17">
        <f t="shared" si="0"/>
        <v>8</v>
      </c>
      <c r="O18" s="9">
        <f t="shared" si="3"/>
        <v>495399.49833341</v>
      </c>
      <c r="P18" s="13"/>
    </row>
    <row r="19" spans="1:16" ht="12.75">
      <c r="A19" s="13"/>
      <c r="B19" s="17">
        <f>D12</f>
        <v>0</v>
      </c>
      <c r="C19" s="17">
        <f>$D$13</f>
        <v>1000</v>
      </c>
      <c r="D19" s="17">
        <f>$D$14</f>
        <v>8</v>
      </c>
      <c r="E19" s="9">
        <f>D15</f>
        <v>0</v>
      </c>
      <c r="F19" s="13"/>
      <c r="G19" s="17">
        <f t="shared" si="8"/>
        <v>27</v>
      </c>
      <c r="H19" s="17">
        <f t="shared" si="5"/>
        <v>1000</v>
      </c>
      <c r="I19" s="17">
        <f t="shared" si="1"/>
        <v>8</v>
      </c>
      <c r="J19" s="9">
        <f t="shared" si="9"/>
        <v>61588.60414473717</v>
      </c>
      <c r="K19" s="13"/>
      <c r="L19" s="17">
        <f t="shared" si="6"/>
        <v>55</v>
      </c>
      <c r="M19" s="17">
        <f t="shared" si="7"/>
        <v>1000</v>
      </c>
      <c r="N19" s="17">
        <f t="shared" si="0"/>
        <v>8</v>
      </c>
      <c r="O19" s="9">
        <f t="shared" si="3"/>
        <v>535031.4582000829</v>
      </c>
      <c r="P19" s="13"/>
    </row>
    <row r="20" spans="1:16" ht="12.75">
      <c r="A20" s="13"/>
      <c r="B20" s="17">
        <f>B19+1</f>
        <v>1</v>
      </c>
      <c r="C20" s="17">
        <f>C19</f>
        <v>1000</v>
      </c>
      <c r="D20" s="17">
        <f aca="true" t="shared" si="10" ref="D20:D29">$D$14</f>
        <v>8</v>
      </c>
      <c r="E20" s="9">
        <f>(E19+C20)*(1+D20/100)</f>
        <v>1080</v>
      </c>
      <c r="F20" s="13"/>
      <c r="G20" s="17">
        <f t="shared" si="8"/>
        <v>28</v>
      </c>
      <c r="H20" s="17">
        <f>H19</f>
        <v>1000</v>
      </c>
      <c r="I20" s="17">
        <f t="shared" si="1"/>
        <v>8</v>
      </c>
      <c r="J20" s="9">
        <f t="shared" si="9"/>
        <v>66515.69247631615</v>
      </c>
      <c r="K20" s="13"/>
      <c r="L20" s="17">
        <f t="shared" si="6"/>
        <v>56</v>
      </c>
      <c r="M20" s="17">
        <f t="shared" si="7"/>
        <v>1000</v>
      </c>
      <c r="N20" s="17">
        <f t="shared" si="0"/>
        <v>8</v>
      </c>
      <c r="O20" s="9">
        <f t="shared" si="3"/>
        <v>577833.9748560896</v>
      </c>
      <c r="P20" s="13"/>
    </row>
    <row r="21" spans="1:16" ht="12.75">
      <c r="A21" s="13"/>
      <c r="B21" s="17">
        <f>B20+1</f>
        <v>2</v>
      </c>
      <c r="C21" s="17">
        <f aca="true" t="shared" si="11" ref="C21:C29">C20</f>
        <v>1000</v>
      </c>
      <c r="D21" s="17">
        <f t="shared" si="10"/>
        <v>8</v>
      </c>
      <c r="E21" s="9">
        <f aca="true" t="shared" si="12" ref="E21:E29">(E20+C21)*(1+D21/100)</f>
        <v>2246.4</v>
      </c>
      <c r="F21" s="13"/>
      <c r="G21" s="17">
        <f t="shared" si="8"/>
        <v>29</v>
      </c>
      <c r="H21" s="17">
        <f t="shared" si="5"/>
        <v>1000</v>
      </c>
      <c r="I21" s="17">
        <f t="shared" si="1"/>
        <v>8</v>
      </c>
      <c r="J21" s="9">
        <f t="shared" si="9"/>
        <v>71836.94787442144</v>
      </c>
      <c r="K21" s="13"/>
      <c r="L21" s="17">
        <f t="shared" si="6"/>
        <v>57</v>
      </c>
      <c r="M21" s="17">
        <f t="shared" si="7"/>
        <v>1000</v>
      </c>
      <c r="N21" s="17">
        <f t="shared" si="0"/>
        <v>8</v>
      </c>
      <c r="O21" s="9">
        <f t="shared" si="3"/>
        <v>624060.6928445768</v>
      </c>
      <c r="P21" s="13"/>
    </row>
    <row r="22" spans="1:16" ht="12.75">
      <c r="A22" s="13"/>
      <c r="B22" s="17">
        <f>B21+1</f>
        <v>3</v>
      </c>
      <c r="C22" s="17">
        <f t="shared" si="11"/>
        <v>1000</v>
      </c>
      <c r="D22" s="17">
        <f t="shared" si="10"/>
        <v>8</v>
      </c>
      <c r="E22" s="9">
        <f t="shared" si="12"/>
        <v>3506.1120000000005</v>
      </c>
      <c r="F22" s="13"/>
      <c r="G22" s="17">
        <f t="shared" si="8"/>
        <v>30</v>
      </c>
      <c r="H22" s="17">
        <f t="shared" si="5"/>
        <v>1000</v>
      </c>
      <c r="I22" s="17">
        <f t="shared" si="1"/>
        <v>8</v>
      </c>
      <c r="J22" s="9">
        <f t="shared" si="9"/>
        <v>77583.90370437516</v>
      </c>
      <c r="K22" s="13"/>
      <c r="L22" s="17">
        <f t="shared" si="6"/>
        <v>58</v>
      </c>
      <c r="M22" s="17">
        <f t="shared" si="7"/>
        <v>1000</v>
      </c>
      <c r="N22" s="17">
        <f t="shared" si="0"/>
        <v>8</v>
      </c>
      <c r="O22" s="9">
        <f t="shared" si="3"/>
        <v>673985.548272143</v>
      </c>
      <c r="P22" s="13"/>
    </row>
    <row r="23" spans="1:16" ht="12.75">
      <c r="A23" s="13"/>
      <c r="B23" s="17">
        <f>B22+1</f>
        <v>4</v>
      </c>
      <c r="C23" s="17">
        <f t="shared" si="11"/>
        <v>1000</v>
      </c>
      <c r="D23" s="17">
        <f t="shared" si="10"/>
        <v>8</v>
      </c>
      <c r="E23" s="9">
        <f t="shared" si="12"/>
        <v>4866.600960000002</v>
      </c>
      <c r="F23" s="13"/>
      <c r="G23" s="17">
        <f t="shared" si="8"/>
        <v>31</v>
      </c>
      <c r="H23" s="17">
        <f t="shared" si="5"/>
        <v>1000</v>
      </c>
      <c r="I23" s="17">
        <f t="shared" si="1"/>
        <v>8</v>
      </c>
      <c r="J23" s="9">
        <f t="shared" si="9"/>
        <v>83790.61600072517</v>
      </c>
      <c r="K23" s="13"/>
      <c r="L23" s="17">
        <f t="shared" si="6"/>
        <v>59</v>
      </c>
      <c r="M23" s="17">
        <f t="shared" si="7"/>
        <v>1000</v>
      </c>
      <c r="N23" s="17">
        <f t="shared" si="0"/>
        <v>8</v>
      </c>
      <c r="O23" s="9">
        <f t="shared" si="3"/>
        <v>727904.3921339145</v>
      </c>
      <c r="P23" s="13"/>
    </row>
    <row r="24" spans="1:16" ht="12.75">
      <c r="A24" s="13"/>
      <c r="B24" s="17">
        <f>B23+1</f>
        <v>5</v>
      </c>
      <c r="C24" s="17">
        <f t="shared" si="11"/>
        <v>1000</v>
      </c>
      <c r="D24" s="17">
        <f t="shared" si="10"/>
        <v>8</v>
      </c>
      <c r="E24" s="9">
        <f t="shared" si="12"/>
        <v>6335.929036800002</v>
      </c>
      <c r="F24" s="13"/>
      <c r="G24" s="17">
        <f t="shared" si="8"/>
        <v>32</v>
      </c>
      <c r="H24" s="17">
        <f t="shared" si="5"/>
        <v>1000</v>
      </c>
      <c r="I24" s="17">
        <f t="shared" si="1"/>
        <v>8</v>
      </c>
      <c r="J24" s="9">
        <f t="shared" si="9"/>
        <v>90493.8652807832</v>
      </c>
      <c r="K24" s="13"/>
      <c r="L24" s="17">
        <f t="shared" si="6"/>
        <v>60</v>
      </c>
      <c r="M24" s="17">
        <f t="shared" si="7"/>
        <v>1000</v>
      </c>
      <c r="N24" s="17">
        <f t="shared" si="0"/>
        <v>8</v>
      </c>
      <c r="O24" s="9">
        <f t="shared" si="3"/>
        <v>786136.7435046277</v>
      </c>
      <c r="P24" s="13"/>
    </row>
    <row r="25" spans="1:16" ht="12.75">
      <c r="A25" s="13"/>
      <c r="B25" s="17">
        <f>B24+1</f>
        <v>6</v>
      </c>
      <c r="C25" s="17">
        <f t="shared" si="11"/>
        <v>1000</v>
      </c>
      <c r="D25" s="17">
        <f t="shared" si="10"/>
        <v>8</v>
      </c>
      <c r="E25" s="9">
        <f t="shared" si="12"/>
        <v>7922.803359744003</v>
      </c>
      <c r="F25" s="13"/>
      <c r="G25" s="17">
        <f t="shared" si="8"/>
        <v>33</v>
      </c>
      <c r="H25" s="17">
        <f t="shared" si="5"/>
        <v>1000</v>
      </c>
      <c r="I25" s="17">
        <f t="shared" si="1"/>
        <v>8</v>
      </c>
      <c r="J25" s="9">
        <f t="shared" si="9"/>
        <v>97733.37450324585</v>
      </c>
      <c r="K25" s="13"/>
      <c r="L25" s="17">
        <f t="shared" si="6"/>
        <v>61</v>
      </c>
      <c r="M25" s="17">
        <f t="shared" si="7"/>
        <v>1000</v>
      </c>
      <c r="N25" s="17">
        <f t="shared" si="0"/>
        <v>8</v>
      </c>
      <c r="O25" s="9">
        <f t="shared" si="3"/>
        <v>849027.682984998</v>
      </c>
      <c r="P25" s="13"/>
    </row>
    <row r="26" spans="1:16" ht="12.75">
      <c r="A26" s="13"/>
      <c r="B26" s="17">
        <f>B25+1</f>
        <v>7</v>
      </c>
      <c r="C26" s="17">
        <f t="shared" si="11"/>
        <v>1000</v>
      </c>
      <c r="D26" s="17">
        <f t="shared" si="10"/>
        <v>8</v>
      </c>
      <c r="E26" s="9">
        <f t="shared" si="12"/>
        <v>9636.627628523524</v>
      </c>
      <c r="F26" s="13"/>
      <c r="G26" s="17">
        <f t="shared" si="8"/>
        <v>34</v>
      </c>
      <c r="H26" s="17">
        <f t="shared" si="5"/>
        <v>1000</v>
      </c>
      <c r="I26" s="17">
        <f t="shared" si="1"/>
        <v>8</v>
      </c>
      <c r="J26" s="9">
        <f t="shared" si="9"/>
        <v>105552.04446350553</v>
      </c>
      <c r="K26" s="13"/>
      <c r="L26" s="17">
        <f t="shared" si="6"/>
        <v>62</v>
      </c>
      <c r="M26" s="17">
        <f t="shared" si="7"/>
        <v>1000</v>
      </c>
      <c r="N26" s="17">
        <f t="shared" si="0"/>
        <v>8</v>
      </c>
      <c r="O26" s="9">
        <f t="shared" si="3"/>
        <v>916949.8976237979</v>
      </c>
      <c r="P26" s="13"/>
    </row>
    <row r="27" spans="1:16" ht="12.75">
      <c r="A27" s="13"/>
      <c r="B27" s="17">
        <f>B26+1</f>
        <v>8</v>
      </c>
      <c r="C27" s="17">
        <f>C26</f>
        <v>1000</v>
      </c>
      <c r="D27" s="17">
        <f t="shared" si="10"/>
        <v>8</v>
      </c>
      <c r="E27" s="9">
        <f t="shared" si="12"/>
        <v>11487.557838805405</v>
      </c>
      <c r="F27" s="13"/>
      <c r="G27" s="17">
        <f t="shared" si="8"/>
        <v>35</v>
      </c>
      <c r="H27" s="17">
        <f t="shared" si="5"/>
        <v>1000</v>
      </c>
      <c r="I27" s="17">
        <f t="shared" si="1"/>
        <v>8</v>
      </c>
      <c r="J27" s="9">
        <f t="shared" si="9"/>
        <v>113996.20802058598</v>
      </c>
      <c r="K27" s="13"/>
      <c r="L27" s="17">
        <f t="shared" si="6"/>
        <v>63</v>
      </c>
      <c r="M27" s="17">
        <f t="shared" si="7"/>
        <v>1000</v>
      </c>
      <c r="N27" s="17">
        <f t="shared" si="0"/>
        <v>8</v>
      </c>
      <c r="O27" s="9">
        <f t="shared" si="3"/>
        <v>990305.8894337018</v>
      </c>
      <c r="P27" s="13"/>
    </row>
    <row r="28" spans="1:16" ht="12.75">
      <c r="A28" s="13"/>
      <c r="B28" s="17">
        <f>B27+1</f>
        <v>9</v>
      </c>
      <c r="C28" s="17">
        <f t="shared" si="11"/>
        <v>1000</v>
      </c>
      <c r="D28" s="17">
        <f t="shared" si="10"/>
        <v>8</v>
      </c>
      <c r="E28" s="9">
        <f t="shared" si="12"/>
        <v>13486.56246590984</v>
      </c>
      <c r="F28" s="13"/>
      <c r="G28" s="17">
        <f>G27+1</f>
        <v>36</v>
      </c>
      <c r="H28" s="17">
        <f t="shared" si="5"/>
        <v>1000</v>
      </c>
      <c r="I28" s="17">
        <f t="shared" si="1"/>
        <v>8</v>
      </c>
      <c r="J28" s="9">
        <f>J27*(1+I28/100)</f>
        <v>123115.90466223288</v>
      </c>
      <c r="K28" s="13"/>
      <c r="L28" s="17">
        <f>L27+1</f>
        <v>64</v>
      </c>
      <c r="M28" s="17">
        <f t="shared" si="7"/>
        <v>1000</v>
      </c>
      <c r="N28" s="17">
        <f t="shared" si="0"/>
        <v>8</v>
      </c>
      <c r="O28" s="9">
        <f t="shared" si="3"/>
        <v>1069530.360588398</v>
      </c>
      <c r="P28" s="13"/>
    </row>
    <row r="29" spans="1:16" ht="12.75">
      <c r="A29" s="13"/>
      <c r="B29" s="17">
        <f>B28+1</f>
        <v>10</v>
      </c>
      <c r="C29" s="17">
        <f t="shared" si="11"/>
        <v>1000</v>
      </c>
      <c r="D29" s="17">
        <f t="shared" si="10"/>
        <v>8</v>
      </c>
      <c r="E29" s="9">
        <f t="shared" si="12"/>
        <v>15645.487463182628</v>
      </c>
      <c r="F29" s="13"/>
      <c r="G29" s="17">
        <f>G28+1</f>
        <v>37</v>
      </c>
      <c r="H29" s="17">
        <f t="shared" si="5"/>
        <v>1000</v>
      </c>
      <c r="I29" s="17">
        <f t="shared" si="1"/>
        <v>8</v>
      </c>
      <c r="J29" s="9">
        <f>J28*(1+I29/100)</f>
        <v>132965.17703521153</v>
      </c>
      <c r="K29" s="13"/>
      <c r="L29" s="17">
        <f>L28+1</f>
        <v>65</v>
      </c>
      <c r="M29" s="17">
        <f t="shared" si="7"/>
        <v>1000</v>
      </c>
      <c r="N29" s="17">
        <f t="shared" si="0"/>
        <v>8</v>
      </c>
      <c r="O29" s="9">
        <f t="shared" si="3"/>
        <v>1155092.78943547</v>
      </c>
      <c r="P29" s="13"/>
    </row>
    <row r="30" spans="1:16" ht="12.75">
      <c r="A30" s="13"/>
      <c r="F30" s="13"/>
      <c r="G30" s="17">
        <f>G29+1</f>
        <v>38</v>
      </c>
      <c r="H30" s="17">
        <f t="shared" si="5"/>
        <v>1000</v>
      </c>
      <c r="I30" s="17">
        <f t="shared" si="1"/>
        <v>8</v>
      </c>
      <c r="J30" s="9">
        <f>J29*(1+I30/100)</f>
        <v>143602.39119802846</v>
      </c>
      <c r="K30" s="13"/>
      <c r="P30" s="13"/>
    </row>
    <row r="31" spans="2:4" ht="12.75">
      <c r="B31" s="5" t="s">
        <v>26</v>
      </c>
      <c r="C31" s="5"/>
      <c r="D31">
        <v>65</v>
      </c>
    </row>
    <row r="35" ht="12.75">
      <c r="B35" t="s">
        <v>18</v>
      </c>
    </row>
    <row r="36" spans="2:5" ht="12.75">
      <c r="B36" t="s">
        <v>19</v>
      </c>
      <c r="C36" t="s">
        <v>21</v>
      </c>
      <c r="D36" t="s">
        <v>20</v>
      </c>
      <c r="E36" s="9" t="s">
        <v>11</v>
      </c>
    </row>
    <row r="37" spans="2:5" ht="12.75">
      <c r="B37" s="1">
        <v>30000</v>
      </c>
      <c r="C37" s="1">
        <v>5</v>
      </c>
      <c r="D37" s="1">
        <v>5</v>
      </c>
      <c r="E37" s="9">
        <f>B37*(C37+D37)/100</f>
        <v>3000</v>
      </c>
    </row>
    <row r="38" spans="2:5" ht="12.75">
      <c r="B38" s="1">
        <v>30000</v>
      </c>
      <c r="C38" s="1">
        <v>6</v>
      </c>
      <c r="D38" s="1">
        <v>6</v>
      </c>
      <c r="E38" s="9">
        <f>B38*(C38+D38)/100</f>
        <v>3600</v>
      </c>
    </row>
    <row r="39" spans="2:5" ht="12.75">
      <c r="B39" s="1">
        <v>30000</v>
      </c>
      <c r="C39" s="1">
        <v>9</v>
      </c>
      <c r="D39" s="1">
        <v>3</v>
      </c>
      <c r="E39" s="9">
        <f>B39*(C39+D39)/100</f>
        <v>3600</v>
      </c>
    </row>
    <row r="40" spans="2:5" ht="12.75">
      <c r="B40" s="1">
        <v>30000</v>
      </c>
      <c r="C40" s="1"/>
      <c r="D40" s="1"/>
      <c r="E40" s="9">
        <f>B40*(C40+D40)/100</f>
        <v>0</v>
      </c>
    </row>
  </sheetData>
  <mergeCells count="6">
    <mergeCell ref="B31:C31"/>
    <mergeCell ref="A12:C12"/>
    <mergeCell ref="A13:C13"/>
    <mergeCell ref="A14:C14"/>
    <mergeCell ref="A15:C15"/>
    <mergeCell ref="E1:E3"/>
  </mergeCells>
  <conditionalFormatting sqref="L1:L65536 G1:G65536 B19:B29 D30:D31">
    <cfRule type="cellIs" priority="1" dxfId="0" operator="equal" stopIfTrue="1">
      <formula>$D$31</formula>
    </cfRule>
  </conditionalFormatting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University of New York College at Oneonta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vomSaal</dc:creator>
  <cp:keywords/>
  <dc:description/>
  <cp:lastModifiedBy>Walter vomSaal</cp:lastModifiedBy>
  <dcterms:created xsi:type="dcterms:W3CDTF">2005-12-06T15:01:29Z</dcterms:created>
  <dcterms:modified xsi:type="dcterms:W3CDTF">2005-12-06T16:17:52Z</dcterms:modified>
  <cp:category/>
  <cp:version/>
  <cp:contentType/>
  <cp:contentStatus/>
</cp:coreProperties>
</file>